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①剣道\■Ｒ７年度\⑧三段以下審査会（２月）\龍ケ崎地区\"/>
    </mc:Choice>
  </mc:AlternateContent>
  <xr:revisionPtr revIDLastSave="0" documentId="8_{6EB9ED90-0B7C-46AF-80D3-365A30687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申込書参照用データ" sheetId="2" state="hidden" r:id="rId2"/>
  </sheets>
  <definedNames>
    <definedName name="_xlnm.Print_Area" localSheetId="0">申込書!$A$1:$N$36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F14" i="1"/>
  <c r="F20" i="1"/>
  <c r="F22" i="1"/>
  <c r="F24" i="1"/>
  <c r="F16" i="1"/>
  <c r="F18" i="1"/>
  <c r="H34" i="1" l="1"/>
  <c r="E35" i="1"/>
  <c r="E34" i="1" l="1"/>
  <c r="E36" i="1" l="1"/>
  <c r="G36" i="1" s="1"/>
  <c r="H36" i="1" l="1"/>
  <c r="H35" i="1"/>
  <c r="G35" i="1"/>
  <c r="G34" i="1"/>
  <c r="K34" i="1"/>
  <c r="M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横山達郎</author>
    <author>usre</author>
    <author>金田重保</author>
  </authors>
  <commentList>
    <comment ref="O1" authorId="0" shapeId="0" xr:uid="{A9A92164-E07C-4229-8570-64CADB263586}">
      <text>
        <r>
          <rPr>
            <b/>
            <sz val="9"/>
            <color indexed="81"/>
            <rFont val="MS P ゴシック"/>
            <family val="3"/>
            <charset val="128"/>
          </rPr>
          <t>年齢自動計算に影響するため、数値変更しないでください</t>
        </r>
      </text>
    </comment>
    <comment ref="E8" authorId="1" shapeId="0" xr:uid="{00000000-0006-0000-0000-000001000000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2" shapeId="0" xr:uid="{00000000-0006-0000-0000-000002000000}">
      <text>
        <r>
          <rPr>
            <sz val="9"/>
            <color indexed="81"/>
            <rFont val="HG丸ｺﾞｼｯｸM-PRO"/>
            <family val="3"/>
            <charset val="128"/>
          </rPr>
          <t>生年月日を入力すると審査日現在の年令を自動計算します。</t>
        </r>
      </text>
    </comment>
    <comment ref="G8" authorId="2" shapeId="0" xr:uid="{00000000-0006-0000-0000-000003000000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1" shapeId="0" xr:uid="{00000000-0006-0000-0000-000004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2" shapeId="0" xr:uid="{00000000-0006-0000-0000-000005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1" shapeId="0" xr:uid="{00000000-0006-0000-0000-000006000000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2" shapeId="0" xr:uid="{00000000-0006-0000-0000-00000700000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H33" authorId="1" shapeId="0" xr:uid="{00000000-0006-0000-0000-000008000000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1" shapeId="0" xr:uid="{00000000-0006-0000-0000-000009000000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sharedStrings.xml><?xml version="1.0" encoding="utf-8"?>
<sst xmlns="http://schemas.openxmlformats.org/spreadsheetml/2006/main" count="74" uniqueCount="62">
  <si>
    <t>団体名(学校、道場、地区）</t>
    <rPh sb="0" eb="3">
      <t>ダンタイメイ</t>
    </rPh>
    <rPh sb="4" eb="6">
      <t>ガッコウ</t>
    </rPh>
    <rPh sb="7" eb="9">
      <t>ドウジョウ</t>
    </rPh>
    <rPh sb="10" eb="12">
      <t>チク</t>
    </rPh>
    <phoneticPr fontId="5"/>
  </si>
  <si>
    <t>合格証書     送付先名</t>
    <rPh sb="0" eb="2">
      <t>ゴウカク</t>
    </rPh>
    <rPh sb="2" eb="4">
      <t>ショウショ</t>
    </rPh>
    <rPh sb="9" eb="11">
      <t>ソウフ</t>
    </rPh>
    <rPh sb="11" eb="12">
      <t>サキ</t>
    </rPh>
    <rPh sb="12" eb="13">
      <t>メイ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</si>
  <si>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</si>
  <si>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</si>
  <si>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</si>
  <si>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 xml:space="preserve">℡ </t>
    <phoneticPr fontId="5"/>
  </si>
  <si>
    <t>NO</t>
    <phoneticPr fontId="5"/>
  </si>
  <si>
    <t>受審</t>
    <rPh sb="0" eb="1">
      <t>ジュ</t>
    </rPh>
    <rPh sb="1" eb="2">
      <t>シン</t>
    </rPh>
    <phoneticPr fontId="5"/>
  </si>
  <si>
    <t>フ リ ガ 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</si>
  <si>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</si>
  <si>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</si>
  <si>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r>
      <t>性別</t>
    </r>
    <r>
      <rPr>
        <sz val="10"/>
        <rFont val="HG丸ｺﾞｼｯｸM-PRO"/>
        <family val="3"/>
        <charset val="128"/>
      </rPr>
      <t xml:space="preserve">
（男女）</t>
    </r>
    <rPh sb="0" eb="2">
      <t>セイベツ</t>
    </rPh>
    <rPh sb="4" eb="6">
      <t>ダンジョ</t>
    </rPh>
    <phoneticPr fontId="5"/>
  </si>
  <si>
    <t>所属学校名</t>
    <rPh sb="0" eb="2">
      <t>ショゾク</t>
    </rPh>
    <rPh sb="2" eb="4">
      <t>ガッコウ</t>
    </rPh>
    <rPh sb="4" eb="5">
      <t>メイ</t>
    </rPh>
    <phoneticPr fontId="5"/>
  </si>
  <si>
    <t>学年</t>
    <rPh sb="0" eb="2">
      <t>ガクネン</t>
    </rPh>
    <phoneticPr fontId="5"/>
  </si>
  <si>
    <t>現有段級位</t>
    <rPh sb="0" eb="1">
      <t>ゲン</t>
    </rPh>
    <rPh sb="1" eb="2">
      <t>ユウ</t>
    </rPh>
    <rPh sb="2" eb="3">
      <t>ダン</t>
    </rPh>
    <rPh sb="3" eb="4">
      <t>キュウ</t>
    </rPh>
    <rPh sb="4" eb="5">
      <t>イ</t>
    </rPh>
    <phoneticPr fontId="5"/>
  </si>
  <si>
    <t>有・無</t>
    <rPh sb="0" eb="1">
      <t>アリ</t>
    </rPh>
    <rPh sb="2" eb="3">
      <t>ナシ</t>
    </rPh>
    <phoneticPr fontId="5"/>
  </si>
  <si>
    <t>段位</t>
    <rPh sb="0" eb="2">
      <t>ダンイ</t>
    </rPh>
    <phoneticPr fontId="5"/>
  </si>
  <si>
    <t>氏　　　名</t>
    <rPh sb="0" eb="1">
      <t>シ</t>
    </rPh>
    <rPh sb="4" eb="5">
      <t>メイ</t>
    </rPh>
    <phoneticPr fontId="5"/>
  </si>
  <si>
    <t>職　  　業</t>
    <rPh sb="0" eb="1">
      <t>ショク</t>
    </rPh>
    <rPh sb="5" eb="6">
      <t>ギョウ</t>
    </rPh>
    <phoneticPr fontId="5"/>
  </si>
  <si>
    <t>合格年月日</t>
    <rPh sb="0" eb="2">
      <t>ゴウカク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</si>
  <si>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</si>
  <si>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確認</t>
    <rPh sb="0" eb="2">
      <t>カクニン</t>
    </rPh>
    <phoneticPr fontId="5"/>
  </si>
  <si>
    <t>注意事項</t>
    <rPh sb="0" eb="2">
      <t>チュウイ</t>
    </rPh>
    <rPh sb="2" eb="4">
      <t>ジコウ</t>
    </rPh>
    <phoneticPr fontId="5"/>
  </si>
  <si>
    <t>　受審者氏名は正しく正確に記入すること。※合格証書に記載するため</t>
    <rPh sb="1" eb="3">
      <t>ジュシン</t>
    </rPh>
    <rPh sb="3" eb="4">
      <t>シャ</t>
    </rPh>
    <rPh sb="4" eb="6">
      <t>シメイ</t>
    </rPh>
    <rPh sb="7" eb="8">
      <t>タダ</t>
    </rPh>
    <rPh sb="10" eb="12">
      <t>セイカク</t>
    </rPh>
    <rPh sb="13" eb="15">
      <t>キニュウ</t>
    </rPh>
    <rPh sb="21" eb="25">
      <t>ゴウカクショウショ</t>
    </rPh>
    <rPh sb="26" eb="28">
      <t>キサイ</t>
    </rPh>
    <phoneticPr fontId="5"/>
  </si>
  <si>
    <r>
      <t>　</t>
    </r>
    <r>
      <rPr>
        <b/>
        <u/>
        <sz val="11"/>
        <rFont val="HG丸ｺﾞｼｯｸM-PRO"/>
        <family val="3"/>
        <charset val="128"/>
      </rPr>
      <t>前段（級）位の証書を確認し、段（級）位受領年月日を記入すること。又、茨城県以外での受領者は証書の写し等を必ず添付すること。</t>
    </r>
    <phoneticPr fontId="5"/>
  </si>
  <si>
    <t>　　　（＊初段受審者は、一級受有者で受審日に満１３歳以上であること。)</t>
    <rPh sb="12" eb="14">
      <t>イッキュウ</t>
    </rPh>
    <rPh sb="14" eb="15">
      <t>ジュ</t>
    </rPh>
    <rPh sb="15" eb="16">
      <t>ユウ</t>
    </rPh>
    <rPh sb="16" eb="17">
      <t>シャ</t>
    </rPh>
    <rPh sb="18" eb="19">
      <t>ジュ</t>
    </rPh>
    <rPh sb="19" eb="20">
      <t>シン</t>
    </rPh>
    <rPh sb="20" eb="21">
      <t>ニチ</t>
    </rPh>
    <rPh sb="22" eb="23">
      <t>マン</t>
    </rPh>
    <rPh sb="25" eb="28">
      <t>サイイジョウ</t>
    </rPh>
    <phoneticPr fontId="5"/>
  </si>
  <si>
    <t>　会員登録は１年毎、毎年４月１日の更新です。なお、登録されていない方は会員登録料を納入すること。</t>
    <rPh sb="41" eb="43">
      <t>ノウニュウ</t>
    </rPh>
    <phoneticPr fontId="5"/>
  </si>
  <si>
    <r>
      <t>　</t>
    </r>
    <r>
      <rPr>
        <sz val="11"/>
        <rFont val="HG丸ｺﾞｼｯｸM-PRO"/>
        <family val="3"/>
        <charset val="128"/>
      </rPr>
      <t>性別は誤りのないようにすること。</t>
    </r>
    <rPh sb="1" eb="3">
      <t>セイベツ</t>
    </rPh>
    <rPh sb="4" eb="5">
      <t>アヤマ</t>
    </rPh>
    <phoneticPr fontId="5"/>
  </si>
  <si>
    <t>審　　査　　料</t>
    <rPh sb="0" eb="1">
      <t>シン</t>
    </rPh>
    <rPh sb="3" eb="4">
      <t>サ</t>
    </rPh>
    <rPh sb="6" eb="7">
      <t>リョウ</t>
    </rPh>
    <phoneticPr fontId="5"/>
  </si>
  <si>
    <t>添付合計金額</t>
    <rPh sb="0" eb="2">
      <t>テンプ</t>
    </rPh>
    <rPh sb="2" eb="4">
      <t>ゴウケイ</t>
    </rPh>
    <rPh sb="4" eb="6">
      <t>キンガク</t>
    </rPh>
    <phoneticPr fontId="5"/>
  </si>
  <si>
    <t>6,300　×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</si>
  <si>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</si>
  <si>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</si>
  <si>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7,900　×</t>
    <phoneticPr fontId="5"/>
  </si>
  <si>
    <t>9,500　×</t>
    <phoneticPr fontId="5"/>
  </si>
  <si>
    <t>会員登録料</t>
  </si>
  <si>
    <t>名×</t>
    <rPh sb="0" eb="1">
      <t>メイ</t>
    </rPh>
    <phoneticPr fontId="5"/>
  </si>
  <si>
    <t>1,000円</t>
    <rPh sb="5" eb="6">
      <t>エン</t>
    </rPh>
    <phoneticPr fontId="3"/>
  </si>
  <si>
    <t>　入会申請書を兼ねていますが、上記以外の記載事項はありません。</t>
    <rPh sb="1" eb="3">
      <t>ニュウカイ</t>
    </rPh>
    <rPh sb="3" eb="6">
      <t>シンセイショ</t>
    </rPh>
    <rPh sb="7" eb="8">
      <t>カ</t>
    </rPh>
    <rPh sb="15" eb="17">
      <t>ジョウキ</t>
    </rPh>
    <rPh sb="17" eb="19">
      <t>イガイ</t>
    </rPh>
    <rPh sb="20" eb="24">
      <t>キサイジコウ</t>
    </rPh>
    <phoneticPr fontId="3"/>
  </si>
  <si>
    <t>剣道三段以下審査会受審申込書兼入会申請書　　[　　　龍ケ崎　　　会場]</t>
    <rPh sb="0" eb="1">
      <t>ケン</t>
    </rPh>
    <rPh sb="1" eb="2">
      <t>ドウ</t>
    </rPh>
    <rPh sb="2" eb="3">
      <t>サン</t>
    </rPh>
    <rPh sb="3" eb="4">
      <t>ダン</t>
    </rPh>
    <rPh sb="4" eb="5">
      <t>イ</t>
    </rPh>
    <rPh sb="5" eb="6">
      <t>シタ</t>
    </rPh>
    <rPh sb="6" eb="7">
      <t>シン</t>
    </rPh>
    <rPh sb="7" eb="8">
      <t>サ</t>
    </rPh>
    <rPh sb="8" eb="9">
      <t>カイ</t>
    </rPh>
    <rPh sb="9" eb="10">
      <t>ジュ</t>
    </rPh>
    <rPh sb="10" eb="11">
      <t>シン</t>
    </rPh>
    <rPh sb="11" eb="12">
      <t>サル</t>
    </rPh>
    <rPh sb="12" eb="13">
      <t>コミ</t>
    </rPh>
    <rPh sb="13" eb="14">
      <t>ショ</t>
    </rPh>
    <rPh sb="14" eb="15">
      <t>ケン</t>
    </rPh>
    <rPh sb="15" eb="17">
      <t>ニュウカイ</t>
    </rPh>
    <rPh sb="17" eb="20">
      <t>シンセイショ</t>
    </rPh>
    <rPh sb="26" eb="29">
      <t>リュウガサキ</t>
    </rPh>
    <rPh sb="32" eb="34">
      <t>カイジョウ</t>
    </rPh>
    <phoneticPr fontId="5"/>
  </si>
  <si>
    <t>氏　名</t>
    <phoneticPr fontId="5"/>
  </si>
  <si>
    <t>男</t>
    <rPh sb="0" eb="1">
      <t>オトコ</t>
    </rPh>
    <phoneticPr fontId="3"/>
  </si>
  <si>
    <t>女</t>
    <rPh sb="0" eb="1">
      <t>オンナ</t>
    </rPh>
    <phoneticPr fontId="3"/>
  </si>
  <si>
    <t>〇</t>
    <phoneticPr fontId="3"/>
  </si>
  <si>
    <t>初</t>
    <rPh sb="0" eb="1">
      <t>ショ</t>
    </rPh>
    <phoneticPr fontId="3"/>
  </si>
  <si>
    <t>二</t>
    <rPh sb="0" eb="1">
      <t>ニ</t>
    </rPh>
    <phoneticPr fontId="3"/>
  </si>
  <si>
    <t>三</t>
    <rPh sb="0" eb="1">
      <t>サン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</si>
  <si>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</si>
  <si>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</si>
  <si>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初</t>
    <phoneticPr fontId="3"/>
  </si>
  <si>
    <t>段</t>
    <rPh sb="0" eb="1">
      <t>ダン</t>
    </rPh>
    <phoneticPr fontId="5"/>
  </si>
  <si>
    <t>三</t>
    <phoneticPr fontId="3"/>
  </si>
  <si>
    <r>
      <t xml:space="preserve">申込責任者
</t>
    </r>
    <r>
      <rPr>
        <sz val="11"/>
        <rFont val="HG丸ｺﾞｼｯｸM-PRO"/>
        <family val="3"/>
        <charset val="128"/>
      </rPr>
      <t>※問い合わせに対応できる方</t>
    </r>
    <rPh sb="0" eb="2">
      <t>モウシコミ</t>
    </rPh>
    <rPh sb="2" eb="5">
      <t>セキニンシャ</t>
    </rPh>
    <rPh sb="7" eb="8">
      <t>ト</t>
    </rPh>
    <rPh sb="9" eb="10">
      <t>ア</t>
    </rPh>
    <rPh sb="13" eb="15">
      <t>タイオウ</t>
    </rPh>
    <rPh sb="18" eb="19">
      <t>カタ</t>
    </rPh>
    <phoneticPr fontId="5"/>
  </si>
  <si>
    <t>連絡先
メールアドレス</t>
    <phoneticPr fontId="3"/>
  </si>
  <si>
    <t>電話番号</t>
    <rPh sb="0" eb="4">
      <t>デンワバンゴウ</t>
    </rPh>
    <phoneticPr fontId="3"/>
  </si>
  <si>
    <t>二</t>
    <phoneticPr fontId="3"/>
  </si>
  <si>
    <t>[締切：令和８年1月8日（木）必着厳守]</t>
    <rPh sb="1" eb="3">
      <t>シメキリ</t>
    </rPh>
    <rPh sb="4" eb="6">
      <t>レイワ</t>
    </rPh>
    <rPh sb="7" eb="8">
      <t>ネン</t>
    </rPh>
    <rPh sb="9" eb="10">
      <t>ガツ</t>
    </rPh>
    <rPh sb="11" eb="12">
      <t>ニチ</t>
    </rPh>
    <rPh sb="13" eb="14">
      <t>キ</t>
    </rPh>
    <rPh sb="15" eb="17">
      <t>ヒッチャク</t>
    </rPh>
    <rPh sb="17" eb="19">
      <t>ゲンシュ</t>
    </rPh>
    <phoneticPr fontId="5"/>
  </si>
  <si>
    <t>R７年度会員登録</t>
    <rPh sb="2" eb="4">
      <t>ネンド</t>
    </rPh>
    <rPh sb="4" eb="6">
      <t>カイイン</t>
    </rPh>
    <rPh sb="6" eb="8">
      <t>トウロク</t>
    </rPh>
    <phoneticPr fontId="5"/>
  </si>
  <si>
    <t>電話番号</t>
    <rPh sb="0" eb="1">
      <t>デン</t>
    </rPh>
    <rPh sb="1" eb="2">
      <t>ハナシ</t>
    </rPh>
    <rPh sb="2" eb="4">
      <t>バンゴウ</t>
    </rPh>
    <phoneticPr fontId="5"/>
  </si>
  <si>
    <t>例090-1234-5678</t>
    <rPh sb="0" eb="1">
      <t>レイ</t>
    </rPh>
    <phoneticPr fontId="5"/>
  </si>
  <si>
    <t xml:space="preserve"> 〒　※〒記号は省略　例：301-8611</t>
    <rPh sb="5" eb="7">
      <t>キゴウ</t>
    </rPh>
    <rPh sb="8" eb="10">
      <t>ショウリャク</t>
    </rPh>
    <rPh sb="11" eb="12">
      <t>レイ</t>
    </rPh>
    <phoneticPr fontId="5"/>
  </si>
  <si>
    <t xml:space="preserve"> 住所　　※都道府県名は省略</t>
    <rPh sb="1" eb="2">
      <t>ジュウ</t>
    </rPh>
    <rPh sb="2" eb="3">
      <t>ショ</t>
    </rPh>
    <rPh sb="6" eb="11">
      <t>トドウフケンメイ</t>
    </rPh>
    <rPh sb="12" eb="14">
      <t>ショウリャク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</si>
</sst>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e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sz val="9"/>
      <color indexed="8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1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38" fontId="7" fillId="0" borderId="12" xfId="1" applyFont="1" applyBorder="1" applyAlignment="1">
      <alignment horizontal="center" vertical="center"/>
    </xf>
    <xf numFmtId="5" fontId="0" fillId="0" borderId="20" xfId="0" applyNumberForma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38" fontId="7" fillId="0" borderId="10" xfId="1" applyFont="1" applyBorder="1" applyAlignment="1">
      <alignment horizontal="center" vertical="center"/>
    </xf>
    <xf numFmtId="5" fontId="0" fillId="0" borderId="1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>
      <alignment vertical="center"/>
    </xf>
    <xf numFmtId="49" fontId="1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vertical="top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>
      <alignment horizontal="right" vertical="top"/>
    </xf>
    <xf numFmtId="49" fontId="6" fillId="0" borderId="10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left" vertical="top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6" fillId="0" borderId="2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176" fontId="16" fillId="0" borderId="3" xfId="0" applyNumberFormat="1" applyFont="1" applyBorder="1" applyAlignment="1" applyProtection="1">
      <alignment horizontal="center" vertical="center" shrinkToFit="1"/>
      <protection locked="0"/>
    </xf>
    <xf numFmtId="176" fontId="16" fillId="0" borderId="9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7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="80" zoomScaleNormal="80" zoomScaleSheetLayoutView="70" workbookViewId="0">
      <selection activeCell="F2" sqref="F2:H3"/>
    </sheetView>
  </sheetViews>
  <sheetFormatPr defaultRowHeight="18.75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15" width="9.25" hidden="1" customWidth="1"/>
  </cols>
  <sheetData>
    <row r="1" spans="1:15" ht="21">
      <c r="A1" s="1"/>
      <c r="B1" s="52" t="s">
        <v>39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 t="s">
        <v>56</v>
      </c>
      <c r="N1" s="53"/>
      <c r="O1" s="21">
        <v>46061</v>
      </c>
    </row>
    <row r="2" spans="1:15">
      <c r="A2" s="54" t="s">
        <v>0</v>
      </c>
      <c r="B2" s="54"/>
      <c r="C2" s="54"/>
      <c r="D2" s="55" t="s">
        <v>52</v>
      </c>
      <c r="E2" s="49" t="s">
        <v>40</v>
      </c>
      <c r="F2" s="84"/>
      <c r="G2" s="85"/>
      <c r="H2" s="86"/>
      <c r="I2" s="58" t="s">
        <v>1</v>
      </c>
      <c r="J2" s="58"/>
      <c r="K2" s="47" t="s">
        <v>2</v>
      </c>
      <c r="L2" s="60"/>
      <c r="M2" s="61"/>
      <c r="N2" s="62"/>
    </row>
    <row r="3" spans="1:15" ht="18.75" customHeight="1">
      <c r="A3" s="66"/>
      <c r="B3" s="67"/>
      <c r="C3" s="68"/>
      <c r="D3" s="56"/>
      <c r="E3" s="83"/>
      <c r="F3" s="87"/>
      <c r="G3" s="88"/>
      <c r="H3" s="89"/>
      <c r="I3" s="58"/>
      <c r="J3" s="58"/>
      <c r="K3" s="59"/>
      <c r="L3" s="63"/>
      <c r="M3" s="64"/>
      <c r="N3" s="65"/>
    </row>
    <row r="4" spans="1:15">
      <c r="A4" s="69"/>
      <c r="B4" s="70"/>
      <c r="C4" s="71"/>
      <c r="D4" s="56"/>
      <c r="E4" s="90" t="s">
        <v>53</v>
      </c>
      <c r="F4" s="92"/>
      <c r="G4" s="93"/>
      <c r="H4" s="94"/>
      <c r="I4" s="58"/>
      <c r="J4" s="58"/>
      <c r="K4" s="48" t="s">
        <v>3</v>
      </c>
      <c r="L4" s="42" t="s">
        <v>4</v>
      </c>
      <c r="M4" s="81"/>
      <c r="N4" s="82"/>
    </row>
    <row r="5" spans="1:15">
      <c r="A5" s="69"/>
      <c r="B5" s="70"/>
      <c r="C5" s="71"/>
      <c r="D5" s="56"/>
      <c r="E5" s="91"/>
      <c r="F5" s="63"/>
      <c r="G5" s="64"/>
      <c r="H5" s="65"/>
      <c r="I5" s="58"/>
      <c r="J5" s="58"/>
      <c r="K5" s="48"/>
      <c r="L5" s="76"/>
      <c r="M5" s="77"/>
      <c r="N5" s="78"/>
    </row>
    <row r="6" spans="1:15">
      <c r="A6" s="72"/>
      <c r="B6" s="73"/>
      <c r="C6" s="74"/>
      <c r="D6" s="57"/>
      <c r="E6" s="27" t="s">
        <v>54</v>
      </c>
      <c r="F6" s="95"/>
      <c r="G6" s="96"/>
      <c r="H6" s="97"/>
      <c r="I6" s="58"/>
      <c r="J6" s="58"/>
      <c r="K6" s="75"/>
      <c r="L6" s="43" t="s">
        <v>5</v>
      </c>
      <c r="M6" s="79"/>
      <c r="N6" s="80"/>
    </row>
    <row r="7" spans="1:15" ht="40.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ht="19.5" thickBot="1">
      <c r="A8" s="47" t="s">
        <v>6</v>
      </c>
      <c r="B8" s="3" t="s">
        <v>57</v>
      </c>
      <c r="C8" s="4" t="s">
        <v>7</v>
      </c>
      <c r="D8" s="4" t="s">
        <v>8</v>
      </c>
      <c r="E8" s="47" t="s">
        <v>9</v>
      </c>
      <c r="F8" s="49" t="s">
        <v>10</v>
      </c>
      <c r="G8" s="50" t="s">
        <v>11</v>
      </c>
      <c r="H8" s="4" t="s">
        <v>12</v>
      </c>
      <c r="I8" s="47" t="s">
        <v>13</v>
      </c>
      <c r="J8" s="98" t="s">
        <v>14</v>
      </c>
      <c r="K8" s="99"/>
      <c r="L8" s="100"/>
      <c r="M8" s="45" t="s">
        <v>60</v>
      </c>
      <c r="N8" s="4" t="s">
        <v>58</v>
      </c>
    </row>
    <row r="9" spans="1:15" ht="19.5" thickBot="1">
      <c r="A9" s="48"/>
      <c r="B9" s="5" t="s">
        <v>15</v>
      </c>
      <c r="C9" s="6" t="s">
        <v>16</v>
      </c>
      <c r="D9" s="7" t="s">
        <v>17</v>
      </c>
      <c r="E9" s="48"/>
      <c r="F9" s="48"/>
      <c r="G9" s="51"/>
      <c r="H9" s="7" t="s">
        <v>18</v>
      </c>
      <c r="I9" s="48"/>
      <c r="J9" s="8" t="s">
        <v>19</v>
      </c>
      <c r="K9" s="9" t="s">
        <v>20</v>
      </c>
      <c r="L9" s="10" t="s">
        <v>21</v>
      </c>
      <c r="M9" s="46" t="s">
        <v>61</v>
      </c>
      <c r="N9" s="44" t="s">
        <v>59</v>
      </c>
    </row>
    <row r="10" spans="1:15">
      <c r="A10" s="47">
        <v>1</v>
      </c>
      <c r="B10" s="101"/>
      <c r="C10" s="101"/>
      <c r="D10" s="30"/>
      <c r="E10" s="104"/>
      <c r="F10" s="106" t="str">
        <f>IF(E10="",(""),(DATEDIF(E10,$O$1,"Y")))</f>
        <v/>
      </c>
      <c r="G10" s="101"/>
      <c r="H10" s="30"/>
      <c r="I10" s="101"/>
      <c r="J10" s="131"/>
      <c r="K10" s="133"/>
      <c r="L10" s="122"/>
      <c r="M10" s="31"/>
      <c r="N10" s="4" t="s">
        <v>58</v>
      </c>
    </row>
    <row r="11" spans="1:15" ht="19.5" thickBot="1">
      <c r="A11" s="75"/>
      <c r="B11" s="102"/>
      <c r="C11" s="103"/>
      <c r="D11" s="32"/>
      <c r="E11" s="105"/>
      <c r="F11" s="107"/>
      <c r="G11" s="102"/>
      <c r="H11" s="33"/>
      <c r="I11" s="102"/>
      <c r="J11" s="132"/>
      <c r="K11" s="134"/>
      <c r="L11" s="123"/>
      <c r="M11" s="34"/>
      <c r="N11" s="32"/>
    </row>
    <row r="12" spans="1:15">
      <c r="A12" s="47">
        <v>2</v>
      </c>
      <c r="B12" s="101"/>
      <c r="C12" s="101"/>
      <c r="D12" s="35"/>
      <c r="E12" s="104"/>
      <c r="F12" s="106" t="str">
        <f>IF(E12="",(""),(DATEDIF(E12,$O$1,"Y")))</f>
        <v/>
      </c>
      <c r="G12" s="101"/>
      <c r="H12" s="36"/>
      <c r="I12" s="101"/>
      <c r="J12" s="131"/>
      <c r="K12" s="133"/>
      <c r="L12" s="122"/>
      <c r="M12" s="31"/>
      <c r="N12" s="4" t="s">
        <v>58</v>
      </c>
    </row>
    <row r="13" spans="1:15" ht="19.5" thickBot="1">
      <c r="A13" s="75"/>
      <c r="B13" s="102"/>
      <c r="C13" s="103"/>
      <c r="D13" s="32"/>
      <c r="E13" s="105"/>
      <c r="F13" s="107"/>
      <c r="G13" s="102"/>
      <c r="H13" s="37"/>
      <c r="I13" s="102"/>
      <c r="J13" s="132"/>
      <c r="K13" s="134"/>
      <c r="L13" s="123"/>
      <c r="M13" s="34"/>
      <c r="N13" s="32"/>
    </row>
    <row r="14" spans="1:15">
      <c r="A14" s="47">
        <v>3</v>
      </c>
      <c r="B14" s="101"/>
      <c r="C14" s="101"/>
      <c r="D14" s="38"/>
      <c r="E14" s="104"/>
      <c r="F14" s="106" t="str">
        <f t="shared" ref="F14" si="0">IF(E14="",(""),(DATEDIF(E14,$O$1,"Y")))</f>
        <v/>
      </c>
      <c r="G14" s="101"/>
      <c r="H14" s="39"/>
      <c r="I14" s="101"/>
      <c r="J14" s="131"/>
      <c r="K14" s="133"/>
      <c r="L14" s="122"/>
      <c r="M14" s="31"/>
      <c r="N14" s="4" t="s">
        <v>58</v>
      </c>
    </row>
    <row r="15" spans="1:15" ht="19.5" thickBot="1">
      <c r="A15" s="75"/>
      <c r="B15" s="102"/>
      <c r="C15" s="103"/>
      <c r="D15" s="40"/>
      <c r="E15" s="105"/>
      <c r="F15" s="107"/>
      <c r="G15" s="102"/>
      <c r="H15" s="33"/>
      <c r="I15" s="102"/>
      <c r="J15" s="132"/>
      <c r="K15" s="134"/>
      <c r="L15" s="123"/>
      <c r="M15" s="34"/>
      <c r="N15" s="32"/>
    </row>
    <row r="16" spans="1:15">
      <c r="A16" s="47">
        <v>4</v>
      </c>
      <c r="B16" s="101"/>
      <c r="C16" s="101"/>
      <c r="D16" s="35"/>
      <c r="E16" s="104"/>
      <c r="F16" s="106" t="str">
        <f t="shared" ref="F16" si="1">IF(E16="",(""),(DATEDIF(E16,$O$1,"Y")))</f>
        <v/>
      </c>
      <c r="G16" s="101"/>
      <c r="H16" s="39"/>
      <c r="I16" s="101"/>
      <c r="J16" s="131"/>
      <c r="K16" s="133"/>
      <c r="L16" s="122"/>
      <c r="M16" s="31"/>
      <c r="N16" s="4" t="s">
        <v>58</v>
      </c>
    </row>
    <row r="17" spans="1:14" ht="19.5" thickBot="1">
      <c r="A17" s="75"/>
      <c r="B17" s="102"/>
      <c r="C17" s="103"/>
      <c r="D17" s="32"/>
      <c r="E17" s="105"/>
      <c r="F17" s="107"/>
      <c r="G17" s="102"/>
      <c r="H17" s="33"/>
      <c r="I17" s="102"/>
      <c r="J17" s="132"/>
      <c r="K17" s="134"/>
      <c r="L17" s="123"/>
      <c r="M17" s="34"/>
      <c r="N17" s="32"/>
    </row>
    <row r="18" spans="1:14">
      <c r="A18" s="47">
        <v>5</v>
      </c>
      <c r="B18" s="101"/>
      <c r="C18" s="101"/>
      <c r="D18" s="35"/>
      <c r="E18" s="104"/>
      <c r="F18" s="106" t="str">
        <f t="shared" ref="F18" si="2">IF(E18="",(""),(DATEDIF(E18,$O$1,"Y")))</f>
        <v/>
      </c>
      <c r="G18" s="101"/>
      <c r="H18" s="39"/>
      <c r="I18" s="101"/>
      <c r="J18" s="131"/>
      <c r="K18" s="133"/>
      <c r="L18" s="122"/>
      <c r="M18" s="31"/>
      <c r="N18" s="4" t="s">
        <v>58</v>
      </c>
    </row>
    <row r="19" spans="1:14" ht="19.5" thickBot="1">
      <c r="A19" s="75"/>
      <c r="B19" s="102"/>
      <c r="C19" s="103"/>
      <c r="D19" s="32"/>
      <c r="E19" s="105"/>
      <c r="F19" s="107"/>
      <c r="G19" s="102"/>
      <c r="H19" s="33"/>
      <c r="I19" s="102"/>
      <c r="J19" s="132"/>
      <c r="K19" s="134"/>
      <c r="L19" s="123"/>
      <c r="M19" s="34"/>
      <c r="N19" s="32"/>
    </row>
    <row r="20" spans="1:14">
      <c r="A20" s="47">
        <v>6</v>
      </c>
      <c r="B20" s="101"/>
      <c r="C20" s="101"/>
      <c r="D20" s="38"/>
      <c r="E20" s="104"/>
      <c r="F20" s="106" t="str">
        <f>IF(E20="",(""),(DATEDIF(E20,$O$1,"Y")))</f>
        <v/>
      </c>
      <c r="G20" s="101"/>
      <c r="H20" s="36"/>
      <c r="I20" s="101"/>
      <c r="J20" s="131"/>
      <c r="K20" s="133"/>
      <c r="L20" s="122"/>
      <c r="M20" s="31"/>
      <c r="N20" s="4" t="s">
        <v>58</v>
      </c>
    </row>
    <row r="21" spans="1:14" ht="19.5" thickBot="1">
      <c r="A21" s="75"/>
      <c r="B21" s="102"/>
      <c r="C21" s="103"/>
      <c r="D21" s="40"/>
      <c r="E21" s="105"/>
      <c r="F21" s="107"/>
      <c r="G21" s="102"/>
      <c r="H21" s="37"/>
      <c r="I21" s="102"/>
      <c r="J21" s="132"/>
      <c r="K21" s="134"/>
      <c r="L21" s="123"/>
      <c r="M21" s="34"/>
      <c r="N21" s="32"/>
    </row>
    <row r="22" spans="1:14">
      <c r="A22" s="47">
        <v>7</v>
      </c>
      <c r="B22" s="101"/>
      <c r="C22" s="101"/>
      <c r="D22" s="41"/>
      <c r="E22" s="104"/>
      <c r="F22" s="106" t="str">
        <f>IF(E22="",(""),(DATEDIF(E22,$O$1,"Y")))</f>
        <v/>
      </c>
      <c r="G22" s="101"/>
      <c r="H22" s="30"/>
      <c r="I22" s="101"/>
      <c r="J22" s="131"/>
      <c r="K22" s="133"/>
      <c r="L22" s="122"/>
      <c r="M22" s="31"/>
      <c r="N22" s="4" t="s">
        <v>58</v>
      </c>
    </row>
    <row r="23" spans="1:14" ht="19.5" thickBot="1">
      <c r="A23" s="75"/>
      <c r="B23" s="102"/>
      <c r="C23" s="103"/>
      <c r="D23" s="40"/>
      <c r="E23" s="105"/>
      <c r="F23" s="107"/>
      <c r="G23" s="102"/>
      <c r="H23" s="33"/>
      <c r="I23" s="102"/>
      <c r="J23" s="132"/>
      <c r="K23" s="134"/>
      <c r="L23" s="123"/>
      <c r="M23" s="34"/>
      <c r="N23" s="32"/>
    </row>
    <row r="24" spans="1:14">
      <c r="A24" s="47">
        <v>8</v>
      </c>
      <c r="B24" s="101"/>
      <c r="C24" s="101"/>
      <c r="D24" s="41"/>
      <c r="E24" s="104"/>
      <c r="F24" s="106" t="str">
        <f t="shared" ref="F24" si="3">IF(E24="",(""),(DATEDIF(E24,$O$1,"Y")))</f>
        <v/>
      </c>
      <c r="G24" s="101"/>
      <c r="H24" s="41"/>
      <c r="I24" s="101"/>
      <c r="J24" s="131"/>
      <c r="K24" s="133"/>
      <c r="L24" s="122"/>
      <c r="M24" s="31"/>
      <c r="N24" s="4" t="s">
        <v>58</v>
      </c>
    </row>
    <row r="25" spans="1:14">
      <c r="A25" s="75"/>
      <c r="B25" s="102"/>
      <c r="C25" s="103"/>
      <c r="D25" s="40"/>
      <c r="E25" s="105"/>
      <c r="F25" s="107"/>
      <c r="G25" s="102"/>
      <c r="H25" s="37"/>
      <c r="I25" s="102"/>
      <c r="J25" s="132"/>
      <c r="K25" s="134"/>
      <c r="L25" s="123"/>
      <c r="M25" s="34"/>
      <c r="N25" s="32"/>
    </row>
    <row r="26" spans="1:14">
      <c r="A26" s="108" t="s">
        <v>22</v>
      </c>
      <c r="B26" s="108"/>
      <c r="C26" s="11"/>
      <c r="D26" s="11"/>
      <c r="E26" s="12"/>
      <c r="F26" s="12"/>
      <c r="G26" s="12"/>
      <c r="H26" s="13"/>
      <c r="I26" s="2"/>
      <c r="J26" s="2"/>
      <c r="K26" s="2"/>
      <c r="L26" s="11"/>
      <c r="M26" s="2"/>
      <c r="N26" s="14"/>
    </row>
    <row r="27" spans="1:14">
      <c r="A27" s="11">
        <v>1</v>
      </c>
      <c r="B27" s="11" t="s">
        <v>23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4"/>
    </row>
    <row r="28" spans="1:14">
      <c r="A28" s="11">
        <v>2</v>
      </c>
      <c r="B28" s="15" t="s">
        <v>24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>
      <c r="A29" s="11"/>
      <c r="B29" s="16" t="s">
        <v>25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11">
        <v>3</v>
      </c>
      <c r="B30" s="11" t="s">
        <v>26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>
      <c r="A31" s="11">
        <v>4</v>
      </c>
      <c r="B31" s="17" t="s">
        <v>27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1"/>
    </row>
    <row r="32" spans="1:14">
      <c r="A32" s="11">
        <v>5</v>
      </c>
      <c r="B32" s="11" t="s">
        <v>38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1"/>
    </row>
    <row r="33" spans="1:14">
      <c r="A33" s="11"/>
      <c r="B33" s="129" t="s">
        <v>28</v>
      </c>
      <c r="C33" s="130"/>
      <c r="D33" s="124"/>
      <c r="E33" s="124"/>
      <c r="F33" s="124"/>
      <c r="G33" s="125"/>
      <c r="H33" s="124" t="s">
        <v>35</v>
      </c>
      <c r="I33" s="124"/>
      <c r="J33" s="124"/>
      <c r="K33" s="124"/>
      <c r="L33" s="125"/>
      <c r="M33" s="28" t="s">
        <v>29</v>
      </c>
      <c r="N33" s="11"/>
    </row>
    <row r="34" spans="1:14">
      <c r="A34" s="11"/>
      <c r="B34" s="20" t="s">
        <v>49</v>
      </c>
      <c r="C34" s="29" t="s">
        <v>50</v>
      </c>
      <c r="D34" s="22" t="s">
        <v>30</v>
      </c>
      <c r="E34" s="24">
        <f>COUNTIF(C$10:C$25,"初")</f>
        <v>0</v>
      </c>
      <c r="F34" s="25" t="s">
        <v>31</v>
      </c>
      <c r="G34" s="23">
        <f>6300*E34</f>
        <v>0</v>
      </c>
      <c r="H34" s="109">
        <f>COUNTIF(B10:B25,"無")</f>
        <v>0</v>
      </c>
      <c r="I34" s="112" t="s">
        <v>36</v>
      </c>
      <c r="J34" s="113" t="s">
        <v>37</v>
      </c>
      <c r="K34" s="126">
        <f>1000*H34</f>
        <v>0</v>
      </c>
      <c r="L34" s="116" t="s">
        <v>32</v>
      </c>
      <c r="M34" s="119">
        <f>G34+G35+G36+K34</f>
        <v>0</v>
      </c>
      <c r="N34" s="2"/>
    </row>
    <row r="35" spans="1:14">
      <c r="A35" s="11"/>
      <c r="B35" s="20" t="s">
        <v>55</v>
      </c>
      <c r="C35" s="29" t="s">
        <v>50</v>
      </c>
      <c r="D35" s="18" t="s">
        <v>33</v>
      </c>
      <c r="E35" s="24">
        <f>COUNTIF(C$10:C$25,"二")</f>
        <v>0</v>
      </c>
      <c r="F35" s="26" t="s">
        <v>31</v>
      </c>
      <c r="G35" s="19">
        <f>7900*E35</f>
        <v>0</v>
      </c>
      <c r="H35" s="110">
        <f t="shared" ref="H35:H36" si="4">COUNTIF(F$10:F$25,"初")</f>
        <v>0</v>
      </c>
      <c r="I35" s="110"/>
      <c r="J35" s="114"/>
      <c r="K35" s="127"/>
      <c r="L35" s="117"/>
      <c r="M35" s="120"/>
      <c r="N35" s="11"/>
    </row>
    <row r="36" spans="1:14">
      <c r="A36" s="11"/>
      <c r="B36" s="20" t="s">
        <v>51</v>
      </c>
      <c r="C36" s="29" t="s">
        <v>50</v>
      </c>
      <c r="D36" s="18" t="s">
        <v>34</v>
      </c>
      <c r="E36" s="24">
        <f>COUNTIF(C$10:C$25,"三")</f>
        <v>0</v>
      </c>
      <c r="F36" s="26" t="s">
        <v>31</v>
      </c>
      <c r="G36" s="19">
        <f>9500*E36</f>
        <v>0</v>
      </c>
      <c r="H36" s="111">
        <f t="shared" si="4"/>
        <v>0</v>
      </c>
      <c r="I36" s="111"/>
      <c r="J36" s="115"/>
      <c r="K36" s="128"/>
      <c r="L36" s="118"/>
      <c r="M36" s="121"/>
      <c r="N36" s="11"/>
    </row>
  </sheetData>
  <mergeCells count="112">
    <mergeCell ref="L24:L25"/>
    <mergeCell ref="L20:L21"/>
    <mergeCell ref="L18:L19"/>
    <mergeCell ref="L14:L15"/>
    <mergeCell ref="L12:L13"/>
    <mergeCell ref="L10:L11"/>
    <mergeCell ref="L16:L17"/>
    <mergeCell ref="J10:J11"/>
    <mergeCell ref="K10:K11"/>
    <mergeCell ref="J12:J13"/>
    <mergeCell ref="K12:K13"/>
    <mergeCell ref="E12:E13"/>
    <mergeCell ref="F12:F13"/>
    <mergeCell ref="G12:G13"/>
    <mergeCell ref="I12:I13"/>
    <mergeCell ref="J14:J15"/>
    <mergeCell ref="K14:K15"/>
    <mergeCell ref="J22:J23"/>
    <mergeCell ref="K22:K23"/>
    <mergeCell ref="J24:J25"/>
    <mergeCell ref="K24:K25"/>
    <mergeCell ref="J16:J17"/>
    <mergeCell ref="K16:K17"/>
    <mergeCell ref="J18:J19"/>
    <mergeCell ref="K18:K19"/>
    <mergeCell ref="J20:J21"/>
    <mergeCell ref="K20:K21"/>
    <mergeCell ref="A26:B26"/>
    <mergeCell ref="H34:H36"/>
    <mergeCell ref="I34:I36"/>
    <mergeCell ref="J34:J36"/>
    <mergeCell ref="L34:L36"/>
    <mergeCell ref="M34:M36"/>
    <mergeCell ref="L22:L23"/>
    <mergeCell ref="A24:A25"/>
    <mergeCell ref="B24:B25"/>
    <mergeCell ref="C24:C25"/>
    <mergeCell ref="E24:E25"/>
    <mergeCell ref="F24:F25"/>
    <mergeCell ref="G24:G25"/>
    <mergeCell ref="I24:I25"/>
    <mergeCell ref="A22:A23"/>
    <mergeCell ref="B22:B23"/>
    <mergeCell ref="C22:C23"/>
    <mergeCell ref="E22:E23"/>
    <mergeCell ref="F22:F23"/>
    <mergeCell ref="G22:G23"/>
    <mergeCell ref="I22:I23"/>
    <mergeCell ref="H33:L33"/>
    <mergeCell ref="K34:K36"/>
    <mergeCell ref="B33:G33"/>
    <mergeCell ref="A18:A19"/>
    <mergeCell ref="B18:B19"/>
    <mergeCell ref="C18:C19"/>
    <mergeCell ref="E18:E19"/>
    <mergeCell ref="F18:F19"/>
    <mergeCell ref="G18:G19"/>
    <mergeCell ref="I18:I19"/>
    <mergeCell ref="A16:A17"/>
    <mergeCell ref="B16:B17"/>
    <mergeCell ref="C16:C17"/>
    <mergeCell ref="E16:E17"/>
    <mergeCell ref="F16:F17"/>
    <mergeCell ref="G16:G17"/>
    <mergeCell ref="I16:I17"/>
    <mergeCell ref="A10:A11"/>
    <mergeCell ref="B10:B11"/>
    <mergeCell ref="C10:C11"/>
    <mergeCell ref="E10:E11"/>
    <mergeCell ref="F10:F11"/>
    <mergeCell ref="G10:G11"/>
    <mergeCell ref="I10:I11"/>
    <mergeCell ref="A20:A21"/>
    <mergeCell ref="B20:B21"/>
    <mergeCell ref="C20:C21"/>
    <mergeCell ref="E20:E21"/>
    <mergeCell ref="F20:F21"/>
    <mergeCell ref="G20:G21"/>
    <mergeCell ref="I20:I21"/>
    <mergeCell ref="A14:A15"/>
    <mergeCell ref="B14:B15"/>
    <mergeCell ref="C14:C15"/>
    <mergeCell ref="E14:E15"/>
    <mergeCell ref="F14:F15"/>
    <mergeCell ref="G14:G15"/>
    <mergeCell ref="I14:I15"/>
    <mergeCell ref="A12:A13"/>
    <mergeCell ref="B12:B13"/>
    <mergeCell ref="C12:C13"/>
    <mergeCell ref="A8:A9"/>
    <mergeCell ref="E8:E9"/>
    <mergeCell ref="F8:F9"/>
    <mergeCell ref="G8:G9"/>
    <mergeCell ref="I8:I9"/>
    <mergeCell ref="B1:L1"/>
    <mergeCell ref="M1:N1"/>
    <mergeCell ref="A2:C2"/>
    <mergeCell ref="D2:D6"/>
    <mergeCell ref="I2:J6"/>
    <mergeCell ref="K2:K3"/>
    <mergeCell ref="L2:N3"/>
    <mergeCell ref="A3:C6"/>
    <mergeCell ref="K4:K6"/>
    <mergeCell ref="L5:N5"/>
    <mergeCell ref="M6:N6"/>
    <mergeCell ref="M4:N4"/>
    <mergeCell ref="E2:E3"/>
    <mergeCell ref="F2:H3"/>
    <mergeCell ref="E4:E5"/>
    <mergeCell ref="F4:H5"/>
    <mergeCell ref="F6:H6"/>
    <mergeCell ref="J8:L8"/>
  </mergeCells>
  <phoneticPr fontId="3"/>
  <printOptions horizontalCentered="1"/>
  <pageMargins left="0.19685039370078741" right="0.19685039370078741" top="0.39370078740157483" bottom="0.39370078740157483" header="0" footer="0"/>
  <pageSetup paperSize="9" scale="75" orientation="landscape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申込書参照用データ!$E$1:$E$2</xm:f>
          </x14:formula1>
          <xm:sqref>L10:L25</xm:sqref>
        </x14:dataValidation>
        <x14:dataValidation type="list" allowBlank="1" showInputMessage="1" showErrorMessage="1" xr:uid="{00000000-0002-0000-0000-000001000000}">
          <x14:formula1>
            <xm:f>申込書参照用データ!$B$1:$B$3</xm:f>
          </x14:formula1>
          <xm:sqref>C10:C25</xm:sqref>
        </x14:dataValidation>
        <x14:dataValidation type="list" allowBlank="1" showInputMessage="1" showErrorMessage="1" xr:uid="{00000000-0002-0000-0000-000002000000}">
          <x14:formula1>
            <xm:f>申込書参照用データ!$A$1:$A$2</xm:f>
          </x14:formula1>
          <xm:sqref>B10:B25</xm:sqref>
        </x14:dataValidation>
        <x14:dataValidation type="list" allowBlank="1" showInputMessage="1" showErrorMessage="1" xr:uid="{00000000-0002-0000-0000-000003000000}">
          <x14:formula1>
            <xm:f>申込書参照用データ!$D$1:$D$2</xm:f>
          </x14:formula1>
          <xm:sqref>G10:G25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D2" sqref="D2"/>
    </sheetView>
  </sheetViews>
  <sheetFormatPr defaultRowHeight="18.75"/>
  <cols>
    <col min="3" max="3" width="9.25" bestFit="1" customWidth="1"/>
  </cols>
  <sheetData>
    <row r="1" spans="1:5">
      <c r="A1" t="s">
        <v>47</v>
      </c>
      <c r="B1" t="s">
        <v>44</v>
      </c>
      <c r="C1" s="21">
        <v>45452</v>
      </c>
      <c r="D1" t="s">
        <v>41</v>
      </c>
      <c r="E1" t="s">
        <v>43</v>
      </c>
    </row>
    <row r="2" spans="1:5">
      <c r="A2" t="s">
        <v>48</v>
      </c>
      <c r="B2" t="s">
        <v>45</v>
      </c>
      <c r="D2" t="s">
        <v>42</v>
      </c>
    </row>
    <row r="3" spans="1:5">
      <c r="B3" t="s">
        <v>46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申込書参照用データ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金田重保</dc:creator>
  <cp:lastModifiedBy>茨城県剣道連盟</cp:lastModifiedBy>
  <cp:lastPrinted>2024-04-09T22:06:16Z</cp:lastPrinted>
  <dcterms:created xsi:type="dcterms:W3CDTF">2021-11-26T05:16:12Z</dcterms:created>
  <dcterms:modified xsi:type="dcterms:W3CDTF">2025-12-06T08:02:10Z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kaneta.shigeyasu@aist.go.jp</vt:lpwstr>
  </property>
  <property fmtid="{D5CDD505-2E9C-101B-9397-08002B2CF9AE}" pid="5" name="MSIP_Label_ddc55989-3c9e-4466-8514-eac6f80f6373_SetDate">
    <vt:lpwstr>2021-11-26T05:16:43.0043382Z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69ea25bf-2154-4855-8216-14cbc1c1c029</vt:lpwstr>
  </property>
  <property fmtid="{D5CDD505-2E9C-101B-9397-08002B2CF9AE}" pid="9" name="MSIP_Label_ddc55989-3c9e-4466-8514-eac6f80f6373_Extended_MSFT_Method">
    <vt:lpwstr>Manual</vt:lpwstr>
  </property>
  <property fmtid="{D5CDD505-2E9C-101B-9397-08002B2CF9AE}" pid="10" name="Sensitivity">
    <vt:lpwstr>No Restrictions</vt:lpwstr>
  </property>
</Properties>
</file>